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体检\"/>
    </mc:Choice>
  </mc:AlternateContent>
  <bookViews>
    <workbookView xWindow="0" yWindow="0" windowWidth="28800" windowHeight="12540"/>
  </bookViews>
  <sheets>
    <sheet name="Sheet" sheetId="3" r:id="rId1"/>
  </sheets>
  <calcPr calcId="162913"/>
</workbook>
</file>

<file path=xl/calcChain.xml><?xml version="1.0" encoding="utf-8"?>
<calcChain xmlns="http://schemas.openxmlformats.org/spreadsheetml/2006/main">
  <c r="L7" i="3" l="1"/>
  <c r="J7" i="3"/>
  <c r="G7" i="3"/>
  <c r="H7" i="3" s="1"/>
  <c r="G8" i="3"/>
  <c r="H8" i="3" s="1"/>
  <c r="J8" i="3"/>
  <c r="L8" i="3"/>
  <c r="L9" i="3"/>
  <c r="L4" i="3"/>
  <c r="L5" i="3"/>
  <c r="L3" i="3"/>
  <c r="J9" i="3"/>
  <c r="G9" i="3"/>
  <c r="H9" i="3" s="1"/>
  <c r="J5" i="3"/>
  <c r="G5" i="3"/>
  <c r="H5" i="3" s="1"/>
  <c r="J4" i="3"/>
  <c r="G4" i="3"/>
  <c r="H4" i="3" s="1"/>
  <c r="J3" i="3"/>
  <c r="G3" i="3"/>
  <c r="H3" i="3" s="1"/>
  <c r="M3" i="3" s="1"/>
  <c r="M7" i="3" l="1"/>
  <c r="M4" i="3"/>
  <c r="M8" i="3"/>
  <c r="M9" i="3"/>
  <c r="M5" i="3"/>
</calcChain>
</file>

<file path=xl/sharedStrings.xml><?xml version="1.0" encoding="utf-8"?>
<sst xmlns="http://schemas.openxmlformats.org/spreadsheetml/2006/main" count="42" uniqueCount="32">
  <si>
    <t>序号</t>
  </si>
  <si>
    <t>姓名</t>
  </si>
  <si>
    <t>准考证号</t>
  </si>
  <si>
    <t>单位</t>
  </si>
  <si>
    <t>报考岗位及代码</t>
  </si>
  <si>
    <t>笔试成绩</t>
  </si>
  <si>
    <t>笔试成绩（百分制）</t>
  </si>
  <si>
    <t>笔试成绩30%</t>
  </si>
  <si>
    <t>专业测试成绩</t>
  </si>
  <si>
    <t>专业测试成绩40%</t>
  </si>
  <si>
    <t>周娟</t>
  </si>
  <si>
    <t>1152017002608</t>
  </si>
  <si>
    <t>贵阳市青少年宫</t>
  </si>
  <si>
    <t>专业技术岗位
20101001801</t>
  </si>
  <si>
    <t>张刘京</t>
  </si>
  <si>
    <t>1152017006210</t>
  </si>
  <si>
    <t>陈雅琦</t>
  </si>
  <si>
    <t>1152017002522</t>
  </si>
  <si>
    <t>李冰洁</t>
  </si>
  <si>
    <t>1152017003918</t>
  </si>
  <si>
    <t>专业技术岗位
20101001802</t>
  </si>
  <si>
    <t>姚星</t>
  </si>
  <si>
    <t>1152017003617</t>
  </si>
  <si>
    <t>龚彦屹</t>
  </si>
  <si>
    <t>1152017003116</t>
  </si>
  <si>
    <t>面试成绩</t>
    <phoneticPr fontId="11" type="noConversion"/>
  </si>
  <si>
    <t>面试成绩30%</t>
    <phoneticPr fontId="11" type="noConversion"/>
  </si>
  <si>
    <t>排名</t>
    <phoneticPr fontId="11" type="noConversion"/>
  </si>
  <si>
    <t>总成绩</t>
    <phoneticPr fontId="11" type="noConversion"/>
  </si>
  <si>
    <t>是否进入
体检</t>
    <phoneticPr fontId="11" type="noConversion"/>
  </si>
  <si>
    <t>是</t>
    <phoneticPr fontId="11" type="noConversion"/>
  </si>
  <si>
    <t>贵阳市青少年宫2022年公开招聘事业单位工作人员面试成绩、总成绩及进入体检环节人员名单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</si>
</sst>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_);[Red]\(0.00\)"/>
  </numFmts>
  <fonts count="13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177" fontId="12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zoomScaleNormal="100" workbookViewId="0">
      <selection activeCell="M14" sqref="M14"/>
    </sheetView>
  </sheetViews>
  <sheetFormatPr defaultColWidth="9" defaultRowHeight="13.5"/>
  <cols>
    <col min="1" max="1" width="4.375" style="2" customWidth="1"/>
    <col min="2" max="2" width="7" style="2" customWidth="1"/>
    <col min="3" max="3" width="13" style="2" customWidth="1"/>
    <col min="4" max="4" width="13.875" style="2" customWidth="1"/>
    <col min="5" max="5" width="14.625" style="2" customWidth="1"/>
    <col min="6" max="6" width="8.75" style="2" customWidth="1"/>
    <col min="7" max="7" width="10.25" style="3" customWidth="1"/>
    <col min="8" max="8" width="8.875" style="4" customWidth="1"/>
    <col min="9" max="9" width="9" style="5"/>
    <col min="10" max="10" width="9" style="4"/>
    <col min="11" max="13" width="9" style="5"/>
    <col min="14" max="14" width="7.125" style="5" customWidth="1"/>
  </cols>
  <sheetData>
    <row r="1" spans="1:15" ht="37.15" customHeight="1">
      <c r="A1" s="27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s="1" customFormat="1" ht="37.15" customHeight="1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9" t="s">
        <v>7</v>
      </c>
      <c r="I2" s="17" t="s">
        <v>8</v>
      </c>
      <c r="J2" s="9" t="s">
        <v>9</v>
      </c>
      <c r="K2" s="17" t="s">
        <v>25</v>
      </c>
      <c r="L2" s="9" t="s">
        <v>26</v>
      </c>
      <c r="M2" s="9" t="s">
        <v>28</v>
      </c>
      <c r="N2" s="21" t="s">
        <v>27</v>
      </c>
      <c r="O2" s="17" t="s">
        <v>29</v>
      </c>
    </row>
    <row r="3" spans="1:15" ht="27">
      <c r="A3" s="10">
        <v>1</v>
      </c>
      <c r="B3" s="11" t="s">
        <v>10</v>
      </c>
      <c r="C3" s="12" t="s">
        <v>11</v>
      </c>
      <c r="D3" s="10" t="s">
        <v>12</v>
      </c>
      <c r="E3" s="13" t="s">
        <v>13</v>
      </c>
      <c r="F3" s="14">
        <v>171.5</v>
      </c>
      <c r="G3" s="15">
        <f t="shared" ref="G3:G5" si="0">ROUND(F3/3,2)</f>
        <v>57.17</v>
      </c>
      <c r="H3" s="16">
        <f t="shared" ref="H3:H5" si="1">G3*0.3</f>
        <v>17.151</v>
      </c>
      <c r="I3" s="18">
        <v>79.67</v>
      </c>
      <c r="J3" s="16">
        <f t="shared" ref="J3:J5" si="2">I3*0.4</f>
        <v>31.868000000000002</v>
      </c>
      <c r="K3" s="19">
        <v>79.599999999999994</v>
      </c>
      <c r="L3" s="20">
        <f>ROUND(K3*30%,2)</f>
        <v>23.88</v>
      </c>
      <c r="M3" s="20">
        <f>H3+J3+L3</f>
        <v>72.899000000000001</v>
      </c>
      <c r="N3" s="22">
        <v>1</v>
      </c>
      <c r="O3" s="17" t="s">
        <v>30</v>
      </c>
    </row>
    <row r="4" spans="1:15" ht="27">
      <c r="A4" s="10">
        <v>2</v>
      </c>
      <c r="B4" s="11" t="s">
        <v>14</v>
      </c>
      <c r="C4" s="12" t="s">
        <v>15</v>
      </c>
      <c r="D4" s="10" t="s">
        <v>12</v>
      </c>
      <c r="E4" s="13" t="s">
        <v>13</v>
      </c>
      <c r="F4" s="14">
        <v>169</v>
      </c>
      <c r="G4" s="15">
        <f t="shared" si="0"/>
        <v>56.33</v>
      </c>
      <c r="H4" s="16">
        <f t="shared" si="1"/>
        <v>16.898999999999997</v>
      </c>
      <c r="I4" s="18">
        <v>74</v>
      </c>
      <c r="J4" s="16">
        <f t="shared" si="2"/>
        <v>29.6</v>
      </c>
      <c r="K4" s="19">
        <v>87</v>
      </c>
      <c r="L4" s="20">
        <f t="shared" ref="L4:L5" si="3">ROUND(K4*30%,2)</f>
        <v>26.1</v>
      </c>
      <c r="M4" s="20">
        <f>H4+J4+L4</f>
        <v>72.59899999999999</v>
      </c>
      <c r="N4" s="22">
        <v>2</v>
      </c>
      <c r="O4" s="18"/>
    </row>
    <row r="5" spans="1:15" ht="27">
      <c r="A5" s="10">
        <v>3</v>
      </c>
      <c r="B5" s="11" t="s">
        <v>16</v>
      </c>
      <c r="C5" s="12" t="s">
        <v>17</v>
      </c>
      <c r="D5" s="10" t="s">
        <v>12</v>
      </c>
      <c r="E5" s="13" t="s">
        <v>13</v>
      </c>
      <c r="F5" s="14">
        <v>168</v>
      </c>
      <c r="G5" s="15">
        <f t="shared" si="0"/>
        <v>56</v>
      </c>
      <c r="H5" s="16">
        <f t="shared" si="1"/>
        <v>16.8</v>
      </c>
      <c r="I5" s="18">
        <v>72.67</v>
      </c>
      <c r="J5" s="16">
        <f t="shared" si="2"/>
        <v>29.068000000000001</v>
      </c>
      <c r="K5" s="19">
        <v>82</v>
      </c>
      <c r="L5" s="20">
        <f t="shared" si="3"/>
        <v>24.6</v>
      </c>
      <c r="M5" s="20">
        <f>H5+J5+L5</f>
        <v>70.468000000000004</v>
      </c>
      <c r="N5" s="22">
        <v>3</v>
      </c>
      <c r="O5" s="18"/>
    </row>
    <row r="6" spans="1:15" ht="26.1" customHeight="1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6"/>
    </row>
    <row r="7" spans="1:15" ht="27">
      <c r="A7" s="10">
        <v>1</v>
      </c>
      <c r="B7" s="11" t="s">
        <v>21</v>
      </c>
      <c r="C7" s="12" t="s">
        <v>22</v>
      </c>
      <c r="D7" s="10" t="s">
        <v>12</v>
      </c>
      <c r="E7" s="13" t="s">
        <v>20</v>
      </c>
      <c r="F7" s="14">
        <v>178.5</v>
      </c>
      <c r="G7" s="15">
        <f t="shared" ref="G7" si="4">ROUND(F7/3,2)</f>
        <v>59.5</v>
      </c>
      <c r="H7" s="16">
        <f t="shared" ref="H7:H9" si="5">G7*0.3</f>
        <v>17.849999999999998</v>
      </c>
      <c r="I7" s="18">
        <v>75</v>
      </c>
      <c r="J7" s="16">
        <f t="shared" ref="J7:J9" si="6">I7*0.4</f>
        <v>30</v>
      </c>
      <c r="K7" s="19">
        <v>85.4</v>
      </c>
      <c r="L7" s="20">
        <f t="shared" ref="L7:L9" si="7">ROUND(K7*30%,2)</f>
        <v>25.62</v>
      </c>
      <c r="M7" s="20">
        <f>H7+J7+L7</f>
        <v>73.47</v>
      </c>
      <c r="N7" s="23">
        <v>1</v>
      </c>
      <c r="O7" s="17" t="s">
        <v>30</v>
      </c>
    </row>
    <row r="8" spans="1:15" ht="27">
      <c r="A8" s="10">
        <v>2</v>
      </c>
      <c r="B8" s="11" t="s">
        <v>18</v>
      </c>
      <c r="C8" s="12" t="s">
        <v>19</v>
      </c>
      <c r="D8" s="10" t="s">
        <v>12</v>
      </c>
      <c r="E8" s="13" t="s">
        <v>20</v>
      </c>
      <c r="F8" s="14">
        <v>181.5</v>
      </c>
      <c r="G8" s="15">
        <f t="shared" ref="G8:G9" si="8">ROUND(F8/3,2)</f>
        <v>60.5</v>
      </c>
      <c r="H8" s="16">
        <f t="shared" si="5"/>
        <v>18.149999999999999</v>
      </c>
      <c r="I8" s="18">
        <v>74.67</v>
      </c>
      <c r="J8" s="16">
        <f t="shared" si="6"/>
        <v>29.868000000000002</v>
      </c>
      <c r="K8" s="19">
        <v>75.8</v>
      </c>
      <c r="L8" s="20">
        <f>ROUND(K8*30%,2)</f>
        <v>22.74</v>
      </c>
      <c r="M8" s="20">
        <f>H8+J8+L8</f>
        <v>70.757999999999996</v>
      </c>
      <c r="N8" s="22">
        <v>2</v>
      </c>
      <c r="O8" s="18"/>
    </row>
    <row r="9" spans="1:15" ht="27">
      <c r="A9" s="10">
        <v>3</v>
      </c>
      <c r="B9" s="11" t="s">
        <v>23</v>
      </c>
      <c r="C9" s="12" t="s">
        <v>24</v>
      </c>
      <c r="D9" s="10" t="s">
        <v>12</v>
      </c>
      <c r="E9" s="13" t="s">
        <v>20</v>
      </c>
      <c r="F9" s="14">
        <v>186.5</v>
      </c>
      <c r="G9" s="15">
        <f t="shared" si="8"/>
        <v>62.17</v>
      </c>
      <c r="H9" s="16">
        <f t="shared" si="5"/>
        <v>18.651</v>
      </c>
      <c r="I9" s="18">
        <v>66</v>
      </c>
      <c r="J9" s="16">
        <f t="shared" si="6"/>
        <v>26.400000000000002</v>
      </c>
      <c r="K9" s="19">
        <v>78.400000000000006</v>
      </c>
      <c r="L9" s="20">
        <f t="shared" si="7"/>
        <v>23.52</v>
      </c>
      <c r="M9" s="20">
        <f>H9+J9+L9</f>
        <v>68.570999999999998</v>
      </c>
      <c r="N9" s="23">
        <v>3</v>
      </c>
      <c r="O9" s="18"/>
    </row>
  </sheetData>
  <mergeCells count="2">
    <mergeCell ref="A6:O6"/>
    <mergeCell ref="A1:O1"/>
  </mergeCells>
  <phoneticPr fontId="11" type="noConversion"/>
  <pageMargins left="0.39370078740157483" right="0.39370078740157483" top="0.98425196850393704" bottom="0.98425196850393704" header="0.51181102362204722" footer="0.51181102362204722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2022-08-09T05:03:20Z</cp:lastPrinted>
  <dcterms:created xsi:type="dcterms:W3CDTF">2020-01-02T03:00:00Z</dcterms:created>
  <dcterms:modified xsi:type="dcterms:W3CDTF">2022-08-09T05:03:50Z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7814E15C709A46739E3EA2F2E6347045</vt:lpwstr>
  </property>
</Properties>
</file>